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01.01.13" sheetId="1" r:id="rId1"/>
    <sheet name="01.07.13" sheetId="2" r:id="rId2"/>
    <sheet name="01.01.14" sheetId="3" r:id="rId3"/>
    <sheet name="01.07.14" sheetId="4" r:id="rId4"/>
  </sheets>
  <calcPr calcId="125725"/>
</workbook>
</file>

<file path=xl/calcChain.xml><?xml version="1.0" encoding="utf-8"?>
<calcChain xmlns="http://schemas.openxmlformats.org/spreadsheetml/2006/main">
  <c r="C18" i="4"/>
  <c r="B18"/>
  <c r="E18" s="1"/>
  <c r="E20" s="1"/>
  <c r="F20" s="1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C18" i="3"/>
  <c r="B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E18" i="2"/>
  <c r="E20" s="1"/>
  <c r="F20" s="1"/>
  <c r="C18"/>
  <c r="B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E7" i="1"/>
  <c r="E8"/>
  <c r="E9"/>
  <c r="E10"/>
  <c r="E11"/>
  <c r="E12"/>
  <c r="E13"/>
  <c r="E14"/>
  <c r="E15"/>
  <c r="E16"/>
  <c r="E17"/>
  <c r="E6"/>
  <c r="F7"/>
  <c r="F8"/>
  <c r="F9"/>
  <c r="F10"/>
  <c r="F11"/>
  <c r="F12"/>
  <c r="F13"/>
  <c r="F14"/>
  <c r="F15"/>
  <c r="F16"/>
  <c r="F17"/>
  <c r="F6"/>
  <c r="C18"/>
  <c r="B18"/>
  <c r="E18" s="1"/>
  <c r="E20" s="1"/>
  <c r="F20" s="1"/>
  <c r="E18" i="3" l="1"/>
  <c r="E20" s="1"/>
  <c r="F20" s="1"/>
</calcChain>
</file>

<file path=xl/sharedStrings.xml><?xml version="1.0" encoding="utf-8"?>
<sst xmlns="http://schemas.openxmlformats.org/spreadsheetml/2006/main" count="96" uniqueCount="27">
  <si>
    <t>Расчет платы за подогрев холодной воды для нужд ГВС на 2013 год</t>
  </si>
  <si>
    <t>Месяц</t>
  </si>
  <si>
    <t>Кол-во ГВС, куб.м.</t>
  </si>
  <si>
    <t>Кол-во тепловой энергии на подогрев, Гкал</t>
  </si>
  <si>
    <t>Стоимость подогрева в расчете на 1 куб.м., рубли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</si>
  <si>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</si>
  <si>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</si>
  <si>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</si>
  <si>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</si>
  <si>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</si>
  <si>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</si>
  <si>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</si>
  <si>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</si>
  <si>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</si>
  <si>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</si>
  <si>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</si>
  <si>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Итого</t>
  </si>
  <si>
    <t>Стоимость Гкал, рубли</t>
  </si>
  <si>
    <t>декабрь  2011 год</t>
  </si>
  <si>
    <t>Кол-во тепловой энергии на 1 куб.м.</t>
  </si>
  <si>
    <t>В расчете не участвует стоимость электроэнергии, использованной на нужды ЦТП и ВНС.</t>
  </si>
  <si>
    <t>Справочно - норматив подогрева холодной воды для нужд горячего водоснабжения, рубли/куб.м.</t>
  </si>
  <si>
    <t>Стоимость подогрева холодной воды для нужд горячего водоснабжения на 2013 год, рубли/куб.м.</t>
  </si>
  <si>
    <t>Применяется для нежилых помещений корпусов 4, 5 и 6.</t>
  </si>
  <si>
    <t>ё</t>
  </si>
  <si>
    <t>Расчет платы за подогрев холодной воды для нужд ГВС на 2014 год</t>
  </si>
  <si>
    <t>декабрь  2012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</si>
</sst>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000_р_._-;\-* #,##0.0000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3" fillId="0" borderId="1" xfId="1" applyFont="1" applyBorder="1"/>
    <xf numFmtId="43" fontId="3" fillId="0" borderId="2" xfId="1" applyFont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43" fontId="3" fillId="0" borderId="1" xfId="0" applyNumberFormat="1" applyFont="1" applyBorder="1"/>
    <xf numFmtId="165" fontId="3" fillId="0" borderId="2" xfId="1" applyNumberFormat="1" applyFont="1" applyBorder="1"/>
    <xf numFmtId="0" fontId="4" fillId="0" borderId="0" xfId="0" applyFont="1" applyFill="1" applyBorder="1"/>
    <xf numFmtId="165" fontId="5" fillId="0" borderId="0" xfId="0" applyNumberFormat="1" applyFont="1"/>
    <xf numFmtId="43" fontId="6" fillId="0" borderId="0" xfId="1" applyNumberFormat="1" applyFont="1"/>
    <xf numFmtId="0" fontId="7" fillId="0" borderId="0" xfId="0" applyFont="1"/>
    <xf numFmtId="43" fontId="7" fillId="0" borderId="0" xfId="1" applyFont="1"/>
    <xf numFmtId="0" fontId="8" fillId="0" borderId="0" xfId="0" applyFont="1"/>
    <xf numFmtId="0" fontId="4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workbookViewId="0">
      <selection activeCell="A20" sqref="A20:C20"/>
    </sheetView>
  </sheetViews>
  <sheetFormatPr defaultRowHeight="15"/>
  <cols>
    <col min="1" max="3" width="21.5703125" customWidth="1"/>
    <col min="4" max="5" width="15.140625" customWidth="1"/>
    <col min="6" max="6" width="21.5703125" customWidth="1"/>
  </cols>
  <sheetData>
    <row r="1" spans="1:6" ht="18.75">
      <c r="A1" s="1" t="s">
        <v>24</v>
      </c>
    </row>
    <row r="2" spans="1:6">
      <c r="A2" s="20" t="s">
        <v>23</v>
      </c>
    </row>
    <row r="3" spans="1:6">
      <c r="A3" t="s">
        <v>20</v>
      </c>
    </row>
    <row r="4" spans="1:6" ht="5.25" customHeight="1" thickBot="1">
      <c r="A4" s="1"/>
    </row>
    <row r="5" spans="1:6" ht="60.75" thickBot="1">
      <c r="A5" s="5" t="s">
        <v>1</v>
      </c>
      <c r="B5" s="6" t="s">
        <v>2</v>
      </c>
      <c r="C5" s="6" t="s">
        <v>3</v>
      </c>
      <c r="D5" s="8" t="s">
        <v>17</v>
      </c>
      <c r="E5" s="8" t="s">
        <v>19</v>
      </c>
      <c r="F5" s="7" t="s">
        <v>4</v>
      </c>
    </row>
    <row r="6" spans="1:6" ht="16.5" customHeight="1">
      <c r="A6" s="3" t="s">
        <v>18</v>
      </c>
      <c r="B6" s="11">
        <v>2853</v>
      </c>
      <c r="C6" s="9">
        <v>184.56</v>
      </c>
      <c r="D6" s="4">
        <v>1371.63</v>
      </c>
      <c r="E6" s="14">
        <f>C6/B6</f>
        <v>6.4689800210304946E-2</v>
      </c>
      <c r="F6" s="13">
        <f>C6*D6/B6</f>
        <v>88.730470662460576</v>
      </c>
    </row>
    <row r="7" spans="1:6" ht="16.5" customHeight="1">
      <c r="A7" s="4" t="s">
        <v>5</v>
      </c>
      <c r="B7" s="12">
        <v>2945</v>
      </c>
      <c r="C7" s="10">
        <v>216.71</v>
      </c>
      <c r="D7" s="4">
        <v>1371.63</v>
      </c>
      <c r="E7" s="14">
        <f t="shared" ref="E7:E18" si="0">C7/B7</f>
        <v>7.3585738539898138E-2</v>
      </c>
      <c r="F7" s="13">
        <f t="shared" ref="F7:F17" si="1">C7*D7/B7</f>
        <v>100.93240655348049</v>
      </c>
    </row>
    <row r="8" spans="1:6" ht="16.5" customHeight="1">
      <c r="A8" s="3" t="s">
        <v>6</v>
      </c>
      <c r="B8" s="11">
        <v>2578</v>
      </c>
      <c r="C8" s="9">
        <v>221.15</v>
      </c>
      <c r="D8" s="4">
        <v>1371.63</v>
      </c>
      <c r="E8" s="14">
        <f t="shared" si="0"/>
        <v>8.5783553141970517E-2</v>
      </c>
      <c r="F8" s="13">
        <f t="shared" si="1"/>
        <v>117.66329499612102</v>
      </c>
    </row>
    <row r="9" spans="1:6" ht="16.5" customHeight="1">
      <c r="A9" s="3" t="s">
        <v>7</v>
      </c>
      <c r="B9" s="11">
        <v>2429</v>
      </c>
      <c r="C9" s="9">
        <v>209.57</v>
      </c>
      <c r="D9" s="4">
        <v>1371.63</v>
      </c>
      <c r="E9" s="14">
        <f t="shared" si="0"/>
        <v>8.6278303828736108E-2</v>
      </c>
      <c r="F9" s="13">
        <f t="shared" si="1"/>
        <v>118.34190988060931</v>
      </c>
    </row>
    <row r="10" spans="1:6" ht="16.5" customHeight="1">
      <c r="A10" s="3" t="s">
        <v>8</v>
      </c>
      <c r="B10" s="11">
        <v>2297</v>
      </c>
      <c r="C10" s="9">
        <v>187.22</v>
      </c>
      <c r="D10" s="4">
        <v>1371.63</v>
      </c>
      <c r="E10" s="14">
        <f t="shared" si="0"/>
        <v>8.1506312581628215E-2</v>
      </c>
      <c r="F10" s="13">
        <f t="shared" si="1"/>
        <v>111.79650352633871</v>
      </c>
    </row>
    <row r="11" spans="1:6" ht="16.5" customHeight="1">
      <c r="A11" s="3" t="s">
        <v>9</v>
      </c>
      <c r="B11" s="11">
        <v>2276</v>
      </c>
      <c r="C11" s="9">
        <v>197.89</v>
      </c>
      <c r="D11" s="4">
        <v>1371.63</v>
      </c>
      <c r="E11" s="14">
        <f t="shared" si="0"/>
        <v>8.694639718804921E-2</v>
      </c>
      <c r="F11" s="13">
        <f t="shared" si="1"/>
        <v>119.25828677504394</v>
      </c>
    </row>
    <row r="12" spans="1:6" ht="16.5" customHeight="1">
      <c r="A12" s="3" t="s">
        <v>10</v>
      </c>
      <c r="B12" s="11">
        <v>2038</v>
      </c>
      <c r="C12" s="9">
        <v>99.54</v>
      </c>
      <c r="D12" s="4">
        <v>1371.63</v>
      </c>
      <c r="E12" s="14">
        <f t="shared" si="0"/>
        <v>4.8842001962708541E-2</v>
      </c>
      <c r="F12" s="13">
        <f t="shared" si="1"/>
        <v>66.993155152109921</v>
      </c>
    </row>
    <row r="13" spans="1:6" ht="16.5" customHeight="1">
      <c r="A13" s="3" t="s">
        <v>11</v>
      </c>
      <c r="B13" s="11">
        <v>1956</v>
      </c>
      <c r="C13" s="9">
        <v>178.76</v>
      </c>
      <c r="D13" s="3">
        <v>1456.91</v>
      </c>
      <c r="E13" s="14">
        <f t="shared" si="0"/>
        <v>9.1390593047034757E-2</v>
      </c>
      <c r="F13" s="13">
        <f t="shared" si="1"/>
        <v>133.14786891615543</v>
      </c>
    </row>
    <row r="14" spans="1:6" ht="16.5" customHeight="1">
      <c r="A14" s="3" t="s">
        <v>12</v>
      </c>
      <c r="B14" s="11">
        <v>1917</v>
      </c>
      <c r="C14" s="9">
        <v>164.94</v>
      </c>
      <c r="D14" s="3">
        <v>1456.91</v>
      </c>
      <c r="E14" s="14">
        <f t="shared" si="0"/>
        <v>8.6040688575899846E-2</v>
      </c>
      <c r="F14" s="13">
        <f t="shared" si="1"/>
        <v>125.35353959311425</v>
      </c>
    </row>
    <row r="15" spans="1:6" ht="16.5" customHeight="1">
      <c r="A15" s="3" t="s">
        <v>13</v>
      </c>
      <c r="B15" s="11">
        <v>2118</v>
      </c>
      <c r="C15" s="9">
        <v>194.67</v>
      </c>
      <c r="D15" s="3">
        <v>1456.91</v>
      </c>
      <c r="E15" s="14">
        <f t="shared" si="0"/>
        <v>9.1912181303116139E-2</v>
      </c>
      <c r="F15" s="13">
        <f t="shared" si="1"/>
        <v>133.90777606232294</v>
      </c>
    </row>
    <row r="16" spans="1:6" ht="16.5" customHeight="1">
      <c r="A16" s="3" t="s">
        <v>14</v>
      </c>
      <c r="B16" s="11">
        <v>2366</v>
      </c>
      <c r="C16" s="9">
        <v>177.22</v>
      </c>
      <c r="D16" s="3">
        <v>1515.95</v>
      </c>
      <c r="E16" s="14">
        <f t="shared" si="0"/>
        <v>7.490278951817414E-2</v>
      </c>
      <c r="F16" s="13">
        <f t="shared" si="1"/>
        <v>113.54888377007607</v>
      </c>
    </row>
    <row r="17" spans="1:6" ht="16.5" customHeight="1">
      <c r="A17" s="3" t="s">
        <v>15</v>
      </c>
      <c r="B17" s="11">
        <v>2404</v>
      </c>
      <c r="C17" s="9">
        <v>210.33</v>
      </c>
      <c r="D17" s="3">
        <v>1515.95</v>
      </c>
      <c r="E17" s="14">
        <f t="shared" si="0"/>
        <v>8.7491680532445923E-2</v>
      </c>
      <c r="F17" s="13">
        <f t="shared" si="1"/>
        <v>132.6330131031614</v>
      </c>
    </row>
    <row r="18" spans="1:6" ht="16.5" customHeight="1">
      <c r="A18" s="3" t="s">
        <v>16</v>
      </c>
      <c r="B18" s="11">
        <f>SUM(B6:B17)</f>
        <v>28177</v>
      </c>
      <c r="C18" s="9">
        <f>SUM(C6:C17)</f>
        <v>2242.56</v>
      </c>
      <c r="D18" s="4"/>
      <c r="E18" s="14">
        <f t="shared" si="0"/>
        <v>7.9588316712212087E-2</v>
      </c>
      <c r="F18" s="3"/>
    </row>
    <row r="19" spans="1:6" ht="4.5" customHeight="1">
      <c r="A19" s="2"/>
      <c r="B19" s="2"/>
      <c r="C19" s="2"/>
      <c r="D19" s="2"/>
      <c r="E19" s="2"/>
      <c r="F19" s="2"/>
    </row>
    <row r="20" spans="1:6" ht="31.5" customHeight="1">
      <c r="A20" s="21" t="s">
        <v>22</v>
      </c>
      <c r="B20" s="21"/>
      <c r="C20" s="21"/>
      <c r="D20" s="15">
        <v>1515.95</v>
      </c>
      <c r="E20" s="16">
        <f>E18</f>
        <v>7.9588316712212087E-2</v>
      </c>
      <c r="F20" s="17">
        <f>E20*D20+0.01</f>
        <v>120.66190871987793</v>
      </c>
    </row>
    <row r="21" spans="1:6" ht="24" customHeight="1">
      <c r="A21" s="22" t="s">
        <v>21</v>
      </c>
      <c r="B21" s="22"/>
      <c r="C21" s="22"/>
      <c r="D21" s="18"/>
      <c r="E21" s="18"/>
      <c r="F21" s="19">
        <v>75.8</v>
      </c>
    </row>
  </sheetData>
  <mergeCells count="2"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sqref="A1:XFD1048576"/>
    </sheetView>
  </sheetViews>
  <sheetFormatPr defaultRowHeight="15"/>
  <cols>
    <col min="1" max="3" width="21.5703125" customWidth="1"/>
    <col min="4" max="5" width="15.140625" customWidth="1"/>
    <col min="6" max="6" width="21.5703125" customWidth="1"/>
  </cols>
  <sheetData>
    <row r="1" spans="1:6" ht="18.75">
      <c r="A1" s="1" t="s">
        <v>0</v>
      </c>
    </row>
    <row r="2" spans="1:6">
      <c r="A2" s="20" t="s">
        <v>23</v>
      </c>
    </row>
    <row r="3" spans="1:6">
      <c r="A3" t="s">
        <v>20</v>
      </c>
    </row>
    <row r="4" spans="1:6" ht="5.25" customHeight="1" thickBot="1">
      <c r="A4" s="1"/>
    </row>
    <row r="5" spans="1:6" ht="60.75" thickBot="1">
      <c r="A5" s="5" t="s">
        <v>1</v>
      </c>
      <c r="B5" s="6" t="s">
        <v>2</v>
      </c>
      <c r="C5" s="6" t="s">
        <v>3</v>
      </c>
      <c r="D5" s="8" t="s">
        <v>17</v>
      </c>
      <c r="E5" s="8" t="s">
        <v>19</v>
      </c>
      <c r="F5" s="7" t="s">
        <v>4</v>
      </c>
    </row>
    <row r="6" spans="1:6" ht="16.5" customHeight="1">
      <c r="A6" s="3" t="s">
        <v>18</v>
      </c>
      <c r="B6" s="11">
        <v>2853</v>
      </c>
      <c r="C6" s="9">
        <v>184.56</v>
      </c>
      <c r="D6" s="4">
        <v>1371.63</v>
      </c>
      <c r="E6" s="14">
        <f>C6/B6</f>
        <v>6.4689800210304946E-2</v>
      </c>
      <c r="F6" s="13">
        <f>C6*D6/B6</f>
        <v>88.730470662460576</v>
      </c>
    </row>
    <row r="7" spans="1:6" ht="16.5" customHeight="1">
      <c r="A7" s="4" t="s">
        <v>5</v>
      </c>
      <c r="B7" s="12">
        <v>2945</v>
      </c>
      <c r="C7" s="10">
        <v>216.71</v>
      </c>
      <c r="D7" s="4">
        <v>1371.63</v>
      </c>
      <c r="E7" s="14">
        <f t="shared" ref="E7:E18" si="0">C7/B7</f>
        <v>7.3585738539898138E-2</v>
      </c>
      <c r="F7" s="13">
        <f t="shared" ref="F7:F17" si="1">C7*D7/B7</f>
        <v>100.93240655348049</v>
      </c>
    </row>
    <row r="8" spans="1:6" ht="16.5" customHeight="1">
      <c r="A8" s="3" t="s">
        <v>6</v>
      </c>
      <c r="B8" s="11">
        <v>2578</v>
      </c>
      <c r="C8" s="9">
        <v>221.15</v>
      </c>
      <c r="D8" s="4">
        <v>1371.63</v>
      </c>
      <c r="E8" s="14">
        <f t="shared" si="0"/>
        <v>8.5783553141970517E-2</v>
      </c>
      <c r="F8" s="13">
        <f t="shared" si="1"/>
        <v>117.66329499612102</v>
      </c>
    </row>
    <row r="9" spans="1:6" ht="16.5" customHeight="1">
      <c r="A9" s="3" t="s">
        <v>7</v>
      </c>
      <c r="B9" s="11">
        <v>2429</v>
      </c>
      <c r="C9" s="9">
        <v>209.57</v>
      </c>
      <c r="D9" s="4">
        <v>1371.63</v>
      </c>
      <c r="E9" s="14">
        <f t="shared" si="0"/>
        <v>8.6278303828736108E-2</v>
      </c>
      <c r="F9" s="13">
        <f t="shared" si="1"/>
        <v>118.34190988060931</v>
      </c>
    </row>
    <row r="10" spans="1:6" ht="16.5" customHeight="1">
      <c r="A10" s="3" t="s">
        <v>8</v>
      </c>
      <c r="B10" s="11">
        <v>2297</v>
      </c>
      <c r="C10" s="9">
        <v>187.22</v>
      </c>
      <c r="D10" s="4">
        <v>1371.63</v>
      </c>
      <c r="E10" s="14">
        <f t="shared" si="0"/>
        <v>8.1506312581628215E-2</v>
      </c>
      <c r="F10" s="13">
        <f t="shared" si="1"/>
        <v>111.79650352633871</v>
      </c>
    </row>
    <row r="11" spans="1:6" ht="16.5" customHeight="1">
      <c r="A11" s="3" t="s">
        <v>9</v>
      </c>
      <c r="B11" s="11">
        <v>2276</v>
      </c>
      <c r="C11" s="9">
        <v>197.89</v>
      </c>
      <c r="D11" s="4">
        <v>1371.63</v>
      </c>
      <c r="E11" s="14">
        <f t="shared" si="0"/>
        <v>8.694639718804921E-2</v>
      </c>
      <c r="F11" s="13">
        <f t="shared" si="1"/>
        <v>119.25828677504394</v>
      </c>
    </row>
    <row r="12" spans="1:6" ht="16.5" customHeight="1">
      <c r="A12" s="3" t="s">
        <v>10</v>
      </c>
      <c r="B12" s="11">
        <v>2038</v>
      </c>
      <c r="C12" s="9">
        <v>99.54</v>
      </c>
      <c r="D12" s="4">
        <v>1371.63</v>
      </c>
      <c r="E12" s="14">
        <f t="shared" si="0"/>
        <v>4.8842001962708541E-2</v>
      </c>
      <c r="F12" s="13">
        <f t="shared" si="1"/>
        <v>66.993155152109921</v>
      </c>
    </row>
    <row r="13" spans="1:6" ht="16.5" customHeight="1">
      <c r="A13" s="3" t="s">
        <v>11</v>
      </c>
      <c r="B13" s="11">
        <v>1956</v>
      </c>
      <c r="C13" s="9">
        <v>178.76</v>
      </c>
      <c r="D13" s="3">
        <v>1456.91</v>
      </c>
      <c r="E13" s="14">
        <f t="shared" si="0"/>
        <v>9.1390593047034757E-2</v>
      </c>
      <c r="F13" s="13">
        <f t="shared" si="1"/>
        <v>133.14786891615543</v>
      </c>
    </row>
    <row r="14" spans="1:6" ht="16.5" customHeight="1">
      <c r="A14" s="3" t="s">
        <v>12</v>
      </c>
      <c r="B14" s="11">
        <v>1917</v>
      </c>
      <c r="C14" s="9">
        <v>164.94</v>
      </c>
      <c r="D14" s="3">
        <v>1456.91</v>
      </c>
      <c r="E14" s="14">
        <f t="shared" si="0"/>
        <v>8.6040688575899846E-2</v>
      </c>
      <c r="F14" s="13">
        <f t="shared" si="1"/>
        <v>125.35353959311425</v>
      </c>
    </row>
    <row r="15" spans="1:6" ht="16.5" customHeight="1">
      <c r="A15" s="3" t="s">
        <v>13</v>
      </c>
      <c r="B15" s="11">
        <v>2118</v>
      </c>
      <c r="C15" s="9">
        <v>194.67</v>
      </c>
      <c r="D15" s="3">
        <v>1456.91</v>
      </c>
      <c r="E15" s="14">
        <f t="shared" si="0"/>
        <v>9.1912181303116139E-2</v>
      </c>
      <c r="F15" s="13">
        <f t="shared" si="1"/>
        <v>133.90777606232294</v>
      </c>
    </row>
    <row r="16" spans="1:6" ht="16.5" customHeight="1">
      <c r="A16" s="3" t="s">
        <v>14</v>
      </c>
      <c r="B16" s="11">
        <v>2366</v>
      </c>
      <c r="C16" s="9">
        <v>177.22</v>
      </c>
      <c r="D16" s="3">
        <v>1515.95</v>
      </c>
      <c r="E16" s="14">
        <f t="shared" si="0"/>
        <v>7.490278951817414E-2</v>
      </c>
      <c r="F16" s="13">
        <f t="shared" si="1"/>
        <v>113.54888377007607</v>
      </c>
    </row>
    <row r="17" spans="1:6" ht="16.5" customHeight="1">
      <c r="A17" s="3" t="s">
        <v>15</v>
      </c>
      <c r="B17" s="11">
        <v>2404</v>
      </c>
      <c r="C17" s="9">
        <v>210.33</v>
      </c>
      <c r="D17" s="3">
        <v>1515.95</v>
      </c>
      <c r="E17" s="14">
        <f t="shared" si="0"/>
        <v>8.7491680532445923E-2</v>
      </c>
      <c r="F17" s="13">
        <f t="shared" si="1"/>
        <v>132.6330131031614</v>
      </c>
    </row>
    <row r="18" spans="1:6" ht="16.5" customHeight="1">
      <c r="A18" s="3" t="s">
        <v>16</v>
      </c>
      <c r="B18" s="11">
        <f>SUM(B6:B17)</f>
        <v>28177</v>
      </c>
      <c r="C18" s="9">
        <f>SUM(C6:C17)</f>
        <v>2242.56</v>
      </c>
      <c r="D18" s="4"/>
      <c r="E18" s="14">
        <f t="shared" si="0"/>
        <v>7.9588316712212087E-2</v>
      </c>
      <c r="F18" s="3"/>
    </row>
    <row r="19" spans="1:6" ht="4.5" customHeight="1">
      <c r="A19" s="2"/>
      <c r="B19" s="2"/>
      <c r="C19" s="2"/>
      <c r="D19" s="2"/>
      <c r="E19" s="2"/>
      <c r="F19" s="2"/>
    </row>
    <row r="20" spans="1:6" ht="31.5" customHeight="1">
      <c r="A20" s="21" t="s">
        <v>22</v>
      </c>
      <c r="B20" s="21"/>
      <c r="C20" s="21"/>
      <c r="D20" s="15">
        <v>1659.2</v>
      </c>
      <c r="E20" s="16">
        <f>E18</f>
        <v>7.9588316712212087E-2</v>
      </c>
      <c r="F20" s="17">
        <f>E20*D20+0.01</f>
        <v>132.06293508890229</v>
      </c>
    </row>
    <row r="21" spans="1:6" ht="24" customHeight="1">
      <c r="A21" s="22" t="s">
        <v>21</v>
      </c>
      <c r="B21" s="22"/>
      <c r="C21" s="22"/>
      <c r="D21" s="18"/>
      <c r="E21" s="18"/>
      <c r="F21" s="19">
        <v>84.62</v>
      </c>
    </row>
  </sheetData>
  <mergeCells count="2">
    <mergeCell ref="A20:C20"/>
    <mergeCell ref="A21:C2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topLeftCell="A10" workbookViewId="0">
      <selection activeCell="D20" sqref="D20"/>
    </sheetView>
  </sheetViews>
  <sheetFormatPr defaultRowHeight="15"/>
  <cols>
    <col min="1" max="3" width="21.5703125" customWidth="1"/>
    <col min="4" max="5" width="15.140625" customWidth="1"/>
    <col min="6" max="6" width="21.5703125" customWidth="1"/>
  </cols>
  <sheetData>
    <row r="1" spans="1:6" ht="18.75">
      <c r="A1" s="1" t="s">
        <v>25</v>
      </c>
    </row>
    <row r="2" spans="1:6">
      <c r="A2" s="20" t="s">
        <v>23</v>
      </c>
    </row>
    <row r="3" spans="1:6">
      <c r="A3" t="s">
        <v>20</v>
      </c>
    </row>
    <row r="4" spans="1:6" ht="5.25" customHeight="1" thickBot="1">
      <c r="A4" s="1"/>
    </row>
    <row r="5" spans="1:6" ht="60.75" thickBot="1">
      <c r="A5" s="5" t="s">
        <v>1</v>
      </c>
      <c r="B5" s="6" t="s">
        <v>2</v>
      </c>
      <c r="C5" s="6" t="s">
        <v>3</v>
      </c>
      <c r="D5" s="8" t="s">
        <v>17</v>
      </c>
      <c r="E5" s="8" t="s">
        <v>19</v>
      </c>
      <c r="F5" s="7" t="s">
        <v>4</v>
      </c>
    </row>
    <row r="6" spans="1:6" ht="16.5" customHeight="1">
      <c r="A6" s="3" t="s">
        <v>26</v>
      </c>
      <c r="B6" s="11">
        <v>2600</v>
      </c>
      <c r="C6" s="9">
        <v>106.33</v>
      </c>
      <c r="D6" s="3">
        <v>1515.95</v>
      </c>
      <c r="E6" s="14">
        <f>C6/B6</f>
        <v>4.0896153846153846E-2</v>
      </c>
      <c r="F6" s="13">
        <f>C6*D6/B6</f>
        <v>61.996524423076927</v>
      </c>
    </row>
    <row r="7" spans="1:6" ht="16.5" customHeight="1">
      <c r="A7" s="4" t="s">
        <v>5</v>
      </c>
      <c r="B7" s="12">
        <v>2339</v>
      </c>
      <c r="C7" s="10">
        <v>268.2</v>
      </c>
      <c r="D7" s="3">
        <v>1515.95</v>
      </c>
      <c r="E7" s="14">
        <f t="shared" ref="E7:E18" si="0">C7/B7</f>
        <v>0.11466438648995296</v>
      </c>
      <c r="F7" s="13">
        <f t="shared" ref="F7:F17" si="1">C7*D7/B7</f>
        <v>173.82547669944421</v>
      </c>
    </row>
    <row r="8" spans="1:6" ht="16.5" customHeight="1">
      <c r="A8" s="3" t="s">
        <v>6</v>
      </c>
      <c r="B8" s="11">
        <v>2249</v>
      </c>
      <c r="C8" s="9">
        <v>195.69</v>
      </c>
      <c r="D8" s="3">
        <v>1515.95</v>
      </c>
      <c r="E8" s="14">
        <f t="shared" si="0"/>
        <v>8.7012005335704759E-2</v>
      </c>
      <c r="F8" s="13">
        <f t="shared" si="1"/>
        <v>131.90584948866163</v>
      </c>
    </row>
    <row r="9" spans="1:6" ht="16.5" customHeight="1">
      <c r="A9" s="3" t="s">
        <v>7</v>
      </c>
      <c r="B9" s="11">
        <v>2159</v>
      </c>
      <c r="C9" s="9">
        <v>191.4</v>
      </c>
      <c r="D9" s="3">
        <v>1515.95</v>
      </c>
      <c r="E9" s="14">
        <f t="shared" si="0"/>
        <v>8.8652153774895784E-2</v>
      </c>
      <c r="F9" s="13">
        <f t="shared" si="1"/>
        <v>134.39223251505328</v>
      </c>
    </row>
    <row r="10" spans="1:6" ht="16.5" customHeight="1">
      <c r="A10" s="3" t="s">
        <v>8</v>
      </c>
      <c r="B10" s="11">
        <v>2438</v>
      </c>
      <c r="C10" s="9">
        <v>260.17</v>
      </c>
      <c r="D10" s="3">
        <v>1515.95</v>
      </c>
      <c r="E10" s="14">
        <f t="shared" si="0"/>
        <v>0.10671452009844135</v>
      </c>
      <c r="F10" s="13">
        <f t="shared" si="1"/>
        <v>161.77387674323217</v>
      </c>
    </row>
    <row r="11" spans="1:6" ht="16.5" customHeight="1">
      <c r="A11" s="3" t="s">
        <v>9</v>
      </c>
      <c r="B11" s="11">
        <v>2118</v>
      </c>
      <c r="C11" s="9">
        <v>129.72999999999999</v>
      </c>
      <c r="D11" s="3">
        <v>1515.95</v>
      </c>
      <c r="E11" s="14">
        <f t="shared" si="0"/>
        <v>6.125118035882908E-2</v>
      </c>
      <c r="F11" s="13">
        <f t="shared" si="1"/>
        <v>92.853726864966944</v>
      </c>
    </row>
    <row r="12" spans="1:6" ht="16.5" customHeight="1">
      <c r="A12" s="3" t="s">
        <v>10</v>
      </c>
      <c r="B12" s="11">
        <v>2099</v>
      </c>
      <c r="C12" s="9">
        <v>163.31</v>
      </c>
      <c r="D12" s="3">
        <v>1515.95</v>
      </c>
      <c r="E12" s="14">
        <f t="shared" si="0"/>
        <v>7.7803716055264413E-2</v>
      </c>
      <c r="F12" s="13">
        <f t="shared" si="1"/>
        <v>117.9465433539781</v>
      </c>
    </row>
    <row r="13" spans="1:6" ht="16.5" customHeight="1">
      <c r="A13" s="3" t="s">
        <v>11</v>
      </c>
      <c r="B13" s="11">
        <v>1814</v>
      </c>
      <c r="C13" s="9">
        <v>134.34</v>
      </c>
      <c r="D13" s="3">
        <v>1659.2</v>
      </c>
      <c r="E13" s="14">
        <f t="shared" si="0"/>
        <v>7.4057331863285558E-2</v>
      </c>
      <c r="F13" s="13">
        <f t="shared" si="1"/>
        <v>122.8759250275634</v>
      </c>
    </row>
    <row r="14" spans="1:6" ht="16.5" customHeight="1">
      <c r="A14" s="3" t="s">
        <v>12</v>
      </c>
      <c r="B14" s="11">
        <v>1866</v>
      </c>
      <c r="C14" s="9">
        <v>123.94</v>
      </c>
      <c r="D14" s="3">
        <v>1659.2</v>
      </c>
      <c r="E14" s="14">
        <f t="shared" si="0"/>
        <v>6.6420150053590574E-2</v>
      </c>
      <c r="F14" s="13">
        <f t="shared" si="1"/>
        <v>110.20431296891746</v>
      </c>
    </row>
    <row r="15" spans="1:6" ht="16.5" customHeight="1">
      <c r="A15" s="3" t="s">
        <v>13</v>
      </c>
      <c r="B15" s="11">
        <v>1864</v>
      </c>
      <c r="C15" s="9">
        <v>207.75</v>
      </c>
      <c r="D15" s="3">
        <v>1659.2</v>
      </c>
      <c r="E15" s="14">
        <f t="shared" si="0"/>
        <v>0.1114538626609442</v>
      </c>
      <c r="F15" s="13">
        <f t="shared" si="1"/>
        <v>184.92424892703863</v>
      </c>
    </row>
    <row r="16" spans="1:6" ht="16.5" customHeight="1">
      <c r="A16" s="3" t="s">
        <v>14</v>
      </c>
      <c r="B16" s="11">
        <v>2123</v>
      </c>
      <c r="C16" s="9">
        <v>204.65</v>
      </c>
      <c r="D16" s="3">
        <v>1659.2</v>
      </c>
      <c r="E16" s="14">
        <f t="shared" si="0"/>
        <v>9.6396608572774378E-2</v>
      </c>
      <c r="F16" s="13">
        <f t="shared" si="1"/>
        <v>159.94125294394726</v>
      </c>
    </row>
    <row r="17" spans="1:6" ht="16.5" customHeight="1">
      <c r="A17" s="3" t="s">
        <v>15</v>
      </c>
      <c r="B17" s="11">
        <v>2213</v>
      </c>
      <c r="C17" s="9">
        <v>198.15</v>
      </c>
      <c r="D17" s="3">
        <v>1659.2</v>
      </c>
      <c r="E17" s="14">
        <f t="shared" si="0"/>
        <v>8.9539087211929505E-2</v>
      </c>
      <c r="F17" s="13">
        <f t="shared" si="1"/>
        <v>148.56325350203346</v>
      </c>
    </row>
    <row r="18" spans="1:6" ht="16.5" customHeight="1">
      <c r="A18" s="3" t="s">
        <v>16</v>
      </c>
      <c r="B18" s="11">
        <f>SUM(B6:B17)</f>
        <v>25882</v>
      </c>
      <c r="C18" s="9">
        <f>SUM(C6:C17)</f>
        <v>2183.66</v>
      </c>
      <c r="D18" s="4"/>
      <c r="E18" s="14">
        <f t="shared" si="0"/>
        <v>8.4369832315895205E-2</v>
      </c>
      <c r="F18" s="3"/>
    </row>
    <row r="19" spans="1:6" ht="4.5" customHeight="1">
      <c r="A19" s="2"/>
      <c r="B19" s="2"/>
      <c r="C19" s="2"/>
      <c r="D19" s="2"/>
      <c r="E19" s="2"/>
      <c r="F19" s="2"/>
    </row>
    <row r="20" spans="1:6" ht="31.5" customHeight="1">
      <c r="A20" s="21" t="s">
        <v>22</v>
      </c>
      <c r="B20" s="21"/>
      <c r="C20" s="21"/>
      <c r="D20" s="15">
        <v>1659.2</v>
      </c>
      <c r="E20" s="16">
        <f>E18</f>
        <v>8.4369832315895205E-2</v>
      </c>
      <c r="F20" s="17">
        <f>E20*D20+0.01</f>
        <v>139.99642577853331</v>
      </c>
    </row>
    <row r="21" spans="1:6" ht="24" customHeight="1">
      <c r="A21" s="22" t="s">
        <v>21</v>
      </c>
      <c r="B21" s="22"/>
      <c r="C21" s="22"/>
      <c r="D21" s="18"/>
      <c r="E21" s="18"/>
      <c r="F21" s="19">
        <v>84.62</v>
      </c>
    </row>
  </sheetData>
  <mergeCells count="2"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4" workbookViewId="0">
      <selection activeCell="F20" sqref="F20"/>
    </sheetView>
  </sheetViews>
  <sheetFormatPr defaultRowHeight="15"/>
  <cols>
    <col min="1" max="3" width="21.5703125" customWidth="1"/>
    <col min="4" max="5" width="15.140625" customWidth="1"/>
    <col min="6" max="6" width="21.5703125" customWidth="1"/>
  </cols>
  <sheetData>
    <row r="1" spans="1:6" ht="18.75">
      <c r="A1" s="1" t="s">
        <v>25</v>
      </c>
    </row>
    <row r="2" spans="1:6">
      <c r="A2" s="20" t="s">
        <v>23</v>
      </c>
    </row>
    <row r="3" spans="1:6">
      <c r="A3" t="s">
        <v>20</v>
      </c>
    </row>
    <row r="4" spans="1:6" ht="5.25" customHeight="1" thickBot="1">
      <c r="A4" s="1"/>
    </row>
    <row r="5" spans="1:6" ht="60.75" thickBot="1">
      <c r="A5" s="5" t="s">
        <v>1</v>
      </c>
      <c r="B5" s="6" t="s">
        <v>2</v>
      </c>
      <c r="C5" s="6" t="s">
        <v>3</v>
      </c>
      <c r="D5" s="8" t="s">
        <v>17</v>
      </c>
      <c r="E5" s="8" t="s">
        <v>19</v>
      </c>
      <c r="F5" s="7" t="s">
        <v>4</v>
      </c>
    </row>
    <row r="6" spans="1:6" ht="16.5" customHeight="1">
      <c r="A6" s="3" t="s">
        <v>26</v>
      </c>
      <c r="B6" s="11">
        <v>2600</v>
      </c>
      <c r="C6" s="9">
        <v>106.33</v>
      </c>
      <c r="D6" s="3">
        <v>1515.95</v>
      </c>
      <c r="E6" s="14">
        <f>C6/B6</f>
        <v>4.0896153846153846E-2</v>
      </c>
      <c r="F6" s="13">
        <f>C6*D6/B6</f>
        <v>61.996524423076927</v>
      </c>
    </row>
    <row r="7" spans="1:6" ht="16.5" customHeight="1">
      <c r="A7" s="4" t="s">
        <v>5</v>
      </c>
      <c r="B7" s="12">
        <v>2339</v>
      </c>
      <c r="C7" s="10">
        <v>268.2</v>
      </c>
      <c r="D7" s="3">
        <v>1515.95</v>
      </c>
      <c r="E7" s="14">
        <f t="shared" ref="E7:E18" si="0">C7/B7</f>
        <v>0.11466438648995296</v>
      </c>
      <c r="F7" s="13">
        <f t="shared" ref="F7:F17" si="1">C7*D7/B7</f>
        <v>173.82547669944421</v>
      </c>
    </row>
    <row r="8" spans="1:6" ht="16.5" customHeight="1">
      <c r="A8" s="3" t="s">
        <v>6</v>
      </c>
      <c r="B8" s="11">
        <v>2249</v>
      </c>
      <c r="C8" s="9">
        <v>195.69</v>
      </c>
      <c r="D8" s="3">
        <v>1515.95</v>
      </c>
      <c r="E8" s="14">
        <f t="shared" si="0"/>
        <v>8.7012005335704759E-2</v>
      </c>
      <c r="F8" s="13">
        <f t="shared" si="1"/>
        <v>131.90584948866163</v>
      </c>
    </row>
    <row r="9" spans="1:6" ht="16.5" customHeight="1">
      <c r="A9" s="3" t="s">
        <v>7</v>
      </c>
      <c r="B9" s="11">
        <v>2159</v>
      </c>
      <c r="C9" s="9">
        <v>191.4</v>
      </c>
      <c r="D9" s="3">
        <v>1515.95</v>
      </c>
      <c r="E9" s="14">
        <f t="shared" si="0"/>
        <v>8.8652153774895784E-2</v>
      </c>
      <c r="F9" s="13">
        <f t="shared" si="1"/>
        <v>134.39223251505328</v>
      </c>
    </row>
    <row r="10" spans="1:6" ht="16.5" customHeight="1">
      <c r="A10" s="3" t="s">
        <v>8</v>
      </c>
      <c r="B10" s="11">
        <v>2438</v>
      </c>
      <c r="C10" s="9">
        <v>260.17</v>
      </c>
      <c r="D10" s="3">
        <v>1515.95</v>
      </c>
      <c r="E10" s="14">
        <f t="shared" si="0"/>
        <v>0.10671452009844135</v>
      </c>
      <c r="F10" s="13">
        <f t="shared" si="1"/>
        <v>161.77387674323217</v>
      </c>
    </row>
    <row r="11" spans="1:6" ht="16.5" customHeight="1">
      <c r="A11" s="3" t="s">
        <v>9</v>
      </c>
      <c r="B11" s="11">
        <v>2118</v>
      </c>
      <c r="C11" s="9">
        <v>129.72999999999999</v>
      </c>
      <c r="D11" s="3">
        <v>1515.95</v>
      </c>
      <c r="E11" s="14">
        <f t="shared" si="0"/>
        <v>6.125118035882908E-2</v>
      </c>
      <c r="F11" s="13">
        <f t="shared" si="1"/>
        <v>92.853726864966944</v>
      </c>
    </row>
    <row r="12" spans="1:6" ht="16.5" customHeight="1">
      <c r="A12" s="3" t="s">
        <v>10</v>
      </c>
      <c r="B12" s="11">
        <v>2099</v>
      </c>
      <c r="C12" s="9">
        <v>163.31</v>
      </c>
      <c r="D12" s="3">
        <v>1515.95</v>
      </c>
      <c r="E12" s="14">
        <f t="shared" si="0"/>
        <v>7.7803716055264413E-2</v>
      </c>
      <c r="F12" s="13">
        <f t="shared" si="1"/>
        <v>117.9465433539781</v>
      </c>
    </row>
    <row r="13" spans="1:6" ht="16.5" customHeight="1">
      <c r="A13" s="3" t="s">
        <v>11</v>
      </c>
      <c r="B13" s="11">
        <v>1814</v>
      </c>
      <c r="C13" s="9">
        <v>134.34</v>
      </c>
      <c r="D13" s="3">
        <v>1659.2</v>
      </c>
      <c r="E13" s="14">
        <f t="shared" si="0"/>
        <v>7.4057331863285558E-2</v>
      </c>
      <c r="F13" s="13">
        <f t="shared" si="1"/>
        <v>122.8759250275634</v>
      </c>
    </row>
    <row r="14" spans="1:6" ht="16.5" customHeight="1">
      <c r="A14" s="3" t="s">
        <v>12</v>
      </c>
      <c r="B14" s="11">
        <v>1866</v>
      </c>
      <c r="C14" s="9">
        <v>123.94</v>
      </c>
      <c r="D14" s="3">
        <v>1659.2</v>
      </c>
      <c r="E14" s="14">
        <f t="shared" si="0"/>
        <v>6.6420150053590574E-2</v>
      </c>
      <c r="F14" s="13">
        <f t="shared" si="1"/>
        <v>110.20431296891746</v>
      </c>
    </row>
    <row r="15" spans="1:6" ht="16.5" customHeight="1">
      <c r="A15" s="3" t="s">
        <v>13</v>
      </c>
      <c r="B15" s="11">
        <v>1864</v>
      </c>
      <c r="C15" s="9">
        <v>207.75</v>
      </c>
      <c r="D15" s="3">
        <v>1659.2</v>
      </c>
      <c r="E15" s="14">
        <f t="shared" si="0"/>
        <v>0.1114538626609442</v>
      </c>
      <c r="F15" s="13">
        <f t="shared" si="1"/>
        <v>184.92424892703863</v>
      </c>
    </row>
    <row r="16" spans="1:6" ht="16.5" customHeight="1">
      <c r="A16" s="3" t="s">
        <v>14</v>
      </c>
      <c r="B16" s="11">
        <v>2123</v>
      </c>
      <c r="C16" s="9">
        <v>204.65</v>
      </c>
      <c r="D16" s="3">
        <v>1659.2</v>
      </c>
      <c r="E16" s="14">
        <f t="shared" si="0"/>
        <v>9.6396608572774378E-2</v>
      </c>
      <c r="F16" s="13">
        <f t="shared" si="1"/>
        <v>159.94125294394726</v>
      </c>
    </row>
    <row r="17" spans="1:6" ht="16.5" customHeight="1">
      <c r="A17" s="3" t="s">
        <v>15</v>
      </c>
      <c r="B17" s="11">
        <v>2213</v>
      </c>
      <c r="C17" s="9">
        <v>198.15</v>
      </c>
      <c r="D17" s="3">
        <v>1659.2</v>
      </c>
      <c r="E17" s="14">
        <f t="shared" si="0"/>
        <v>8.9539087211929505E-2</v>
      </c>
      <c r="F17" s="13">
        <f t="shared" si="1"/>
        <v>148.56325350203346</v>
      </c>
    </row>
    <row r="18" spans="1:6" ht="16.5" customHeight="1">
      <c r="A18" s="3" t="s">
        <v>16</v>
      </c>
      <c r="B18" s="11">
        <f>SUM(B6:B17)</f>
        <v>25882</v>
      </c>
      <c r="C18" s="9">
        <f>SUM(C6:C17)</f>
        <v>2183.66</v>
      </c>
      <c r="D18" s="4"/>
      <c r="E18" s="14">
        <f t="shared" si="0"/>
        <v>8.4369832315895205E-2</v>
      </c>
      <c r="F18" s="3"/>
    </row>
    <row r="19" spans="1:6" ht="4.5" customHeight="1">
      <c r="A19" s="2"/>
      <c r="B19" s="2"/>
      <c r="C19" s="2"/>
      <c r="D19" s="2"/>
      <c r="E19" s="2"/>
      <c r="F19" s="2"/>
    </row>
    <row r="20" spans="1:6" ht="31.5" customHeight="1">
      <c r="A20" s="21" t="s">
        <v>22</v>
      </c>
      <c r="B20" s="21"/>
      <c r="C20" s="21"/>
      <c r="D20" s="15">
        <v>1758.79</v>
      </c>
      <c r="E20" s="16">
        <f>E18</f>
        <v>8.4369832315895205E-2</v>
      </c>
      <c r="F20" s="17">
        <f>E20*D20+0.01</f>
        <v>148.3988173788733</v>
      </c>
    </row>
    <row r="21" spans="1:6" ht="24" customHeight="1">
      <c r="A21" s="22" t="s">
        <v>21</v>
      </c>
      <c r="B21" s="22"/>
      <c r="C21" s="22"/>
      <c r="D21" s="18"/>
      <c r="E21" s="18"/>
      <c r="F21" s="19">
        <v>89.7</v>
      </c>
    </row>
  </sheetData>
  <mergeCells count="2"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01.01.13</vt:lpstr>
      <vt:lpstr>01.07.13</vt:lpstr>
      <vt:lpstr>01.01.14</vt:lpstr>
      <vt:lpstr>01.07.14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2014-07-24T15:52:47Z</dcterms:modified>
</cp:coreProperties>
</file>